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https://significantgroep-my.sharepoint.com/personal/matthijs_goedvolk_significant_nl/Documents/CV/Rustplek/Boekhouding/2021/"/>
    </mc:Choice>
  </mc:AlternateContent>
  <xr:revisionPtr revIDLastSave="14" documentId="8_{063F3A9F-931F-4970-AD04-ADCA9BCAEFBC}" xr6:coauthVersionLast="47" xr6:coauthVersionMax="47" xr10:uidLastSave="{8BD2FA1F-F188-4B0C-A358-3579CB9B4D64}"/>
  <bookViews>
    <workbookView xWindow="-108" yWindow="-108" windowWidth="23256" windowHeight="12720" xr2:uid="{458BE41C-354F-4EF7-AF12-942DC7C95EFB}"/>
  </bookViews>
  <sheets>
    <sheet name="Resultaat" sheetId="1" r:id="rId1"/>
    <sheet name="Bala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G19" i="1"/>
  <c r="G9" i="1"/>
  <c r="K6" i="2"/>
  <c r="C6" i="2"/>
  <c r="L5" i="2"/>
  <c r="L6" i="2" s="1"/>
  <c r="D17" i="1"/>
  <c r="D9" i="1"/>
  <c r="E5" i="1"/>
  <c r="F5" i="1" s="1"/>
  <c r="D19" i="1" l="1"/>
  <c r="F8" i="1"/>
  <c r="F9" i="1" s="1"/>
  <c r="F17" i="1"/>
  <c r="E16" i="1"/>
  <c r="E17" i="1" s="1"/>
  <c r="E9" i="1"/>
  <c r="C13" i="1"/>
  <c r="C12" i="1"/>
  <c r="C9" i="1"/>
  <c r="C17" i="1" l="1"/>
  <c r="C19" i="1" s="1"/>
  <c r="E19" i="1"/>
  <c r="F19" i="1"/>
</calcChain>
</file>

<file path=xl/sharedStrings.xml><?xml version="1.0" encoding="utf-8"?>
<sst xmlns="http://schemas.openxmlformats.org/spreadsheetml/2006/main" count="35" uniqueCount="27">
  <si>
    <t>Inkomsten</t>
  </si>
  <si>
    <t>Giften</t>
  </si>
  <si>
    <t>Totaal</t>
  </si>
  <si>
    <t>Uitgaven</t>
  </si>
  <si>
    <t>Administratie- en bankkosten</t>
  </si>
  <si>
    <t>Resultaat</t>
  </si>
  <si>
    <t>Subsidies (RP Leusden)</t>
  </si>
  <si>
    <t>Realisatie</t>
  </si>
  <si>
    <t>Begroting</t>
  </si>
  <si>
    <t>Bijdrage andere Rustplekken</t>
  </si>
  <si>
    <t>Subsidies (RP Nederland)</t>
  </si>
  <si>
    <t>Overige kosten</t>
  </si>
  <si>
    <t>Website/internet</t>
  </si>
  <si>
    <t>Communicatie (excl. website)</t>
  </si>
  <si>
    <t>Overige bijdragen (collectes)</t>
  </si>
  <si>
    <t>Loonkosten en vrijwilligersvergoeding</t>
  </si>
  <si>
    <t>Debet</t>
  </si>
  <si>
    <t>EUR</t>
  </si>
  <si>
    <t>Begin</t>
  </si>
  <si>
    <t>Eind</t>
  </si>
  <si>
    <t>Credit</t>
  </si>
  <si>
    <t>Debiteuren</t>
  </si>
  <si>
    <t>Crediteuren</t>
  </si>
  <si>
    <t>Bank</t>
  </si>
  <si>
    <t>Reeds ontvangen subsidies</t>
  </si>
  <si>
    <t>Algemene reserve (na bestemming resultaat)</t>
  </si>
  <si>
    <t>Nog te ontvangen bijdragen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</si>
</sst>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\ #,##0;[Red]&quot;€&quot;\ \-#,##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2]\ * #,##0_ ;_ [$€-2]\ * \-#,##0_ ;_ [$€-2]\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7" xfId="0" applyBorder="1"/>
    <xf numFmtId="0" fontId="2" fillId="0" borderId="26" xfId="0" applyFont="1" applyBorder="1" applyAlignment="1">
      <alignment horizontal="center"/>
    </xf>
    <xf numFmtId="6" fontId="0" fillId="0" borderId="27" xfId="0" applyNumberFormat="1" applyBorder="1"/>
    <xf numFmtId="6" fontId="0" fillId="0" borderId="28" xfId="0" applyNumberFormat="1" applyBorder="1"/>
    <xf numFmtId="6" fontId="0" fillId="0" borderId="29" xfId="0" applyNumberFormat="1" applyBorder="1"/>
    <xf numFmtId="6" fontId="0" fillId="0" borderId="30" xfId="0" applyNumberFormat="1" applyBorder="1"/>
    <xf numFmtId="6" fontId="2" fillId="0" borderId="28" xfId="0" applyNumberFormat="1" applyFont="1" applyBorder="1"/>
    <xf numFmtId="0" fontId="0" fillId="0" borderId="29" xfId="0" applyBorder="1"/>
    <xf numFmtId="0" fontId="0" fillId="0" borderId="31" xfId="0" applyBorder="1"/>
    <xf numFmtId="164" fontId="0" fillId="0" borderId="27" xfId="0" applyNumberFormat="1" applyBorder="1"/>
    <xf numFmtId="164" fontId="0" fillId="0" borderId="29" xfId="0" applyNumberFormat="1" applyBorder="1"/>
    <xf numFmtId="164" fontId="0" fillId="0" borderId="31" xfId="0" applyNumberFormat="1" applyBorder="1"/>
    <xf numFmtId="164" fontId="0" fillId="0" borderId="29" xfId="1" applyNumberFormat="1" applyFont="1" applyBorder="1"/>
    <xf numFmtId="164" fontId="0" fillId="0" borderId="30" xfId="1" applyNumberFormat="1" applyFont="1" applyBorder="1"/>
    <xf numFmtId="164" fontId="2" fillId="0" borderId="26" xfId="0" applyNumberFormat="1" applyFont="1" applyBorder="1"/>
    <xf numFmtId="164" fontId="0" fillId="0" borderId="17" xfId="0" applyNumberFormat="1" applyBorder="1"/>
    <xf numFmtId="164" fontId="2" fillId="0" borderId="30" xfId="0" applyNumberFormat="1" applyFont="1" applyBorder="1"/>
    <xf numFmtId="0" fontId="0" fillId="2" borderId="0" xfId="0" applyFill="1"/>
    <xf numFmtId="0" fontId="0" fillId="2" borderId="16" xfId="0" applyFill="1" applyBorder="1" applyAlignment="1"/>
    <xf numFmtId="0" fontId="0" fillId="2" borderId="16" xfId="0" applyFill="1" applyBorder="1"/>
    <xf numFmtId="0" fontId="0" fillId="2" borderId="18" xfId="0" applyFill="1" applyBorder="1" applyAlignment="1"/>
    <xf numFmtId="0" fontId="2" fillId="2" borderId="5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0" fillId="2" borderId="1" xfId="0" applyFill="1" applyBorder="1"/>
    <xf numFmtId="6" fontId="0" fillId="2" borderId="2" xfId="0" applyNumberFormat="1" applyFill="1" applyBorder="1"/>
    <xf numFmtId="6" fontId="0" fillId="2" borderId="20" xfId="0" applyNumberFormat="1" applyFill="1" applyBorder="1"/>
    <xf numFmtId="6" fontId="0" fillId="2" borderId="33" xfId="0" applyNumberFormat="1" applyFill="1" applyBorder="1"/>
    <xf numFmtId="0" fontId="0" fillId="2" borderId="6" xfId="0" applyFill="1" applyBorder="1"/>
    <xf numFmtId="6" fontId="0" fillId="2" borderId="7" xfId="0" applyNumberFormat="1" applyFill="1" applyBorder="1"/>
    <xf numFmtId="6" fontId="0" fillId="2" borderId="21" xfId="0" applyNumberFormat="1" applyFill="1" applyBorder="1"/>
    <xf numFmtId="6" fontId="0" fillId="2" borderId="34" xfId="0" applyNumberFormat="1" applyFill="1" applyBorder="1"/>
    <xf numFmtId="0" fontId="0" fillId="2" borderId="3" xfId="0" applyFill="1" applyBorder="1"/>
    <xf numFmtId="6" fontId="0" fillId="2" borderId="4" xfId="0" applyNumberFormat="1" applyFill="1" applyBorder="1"/>
    <xf numFmtId="6" fontId="0" fillId="2" borderId="22" xfId="0" applyNumberFormat="1" applyFill="1" applyBorder="1"/>
    <xf numFmtId="6" fontId="0" fillId="2" borderId="35" xfId="0" applyNumberFormat="1" applyFill="1" applyBorder="1"/>
    <xf numFmtId="0" fontId="0" fillId="2" borderId="12" xfId="0" applyFill="1" applyBorder="1"/>
    <xf numFmtId="6" fontId="0" fillId="2" borderId="13" xfId="0" applyNumberFormat="1" applyFill="1" applyBorder="1"/>
    <xf numFmtId="6" fontId="0" fillId="2" borderId="23" xfId="0" applyNumberFormat="1" applyFill="1" applyBorder="1"/>
    <xf numFmtId="6" fontId="0" fillId="2" borderId="36" xfId="0" applyNumberFormat="1" applyFill="1" applyBorder="1"/>
    <xf numFmtId="0" fontId="2" fillId="2" borderId="6" xfId="0" applyFont="1" applyFill="1" applyBorder="1"/>
    <xf numFmtId="6" fontId="2" fillId="2" borderId="7" xfId="0" applyNumberFormat="1" applyFont="1" applyFill="1" applyBorder="1"/>
    <xf numFmtId="6" fontId="2" fillId="2" borderId="21" xfId="0" applyNumberFormat="1" applyFont="1" applyFill="1" applyBorder="1"/>
    <xf numFmtId="6" fontId="2" fillId="2" borderId="34" xfId="0" applyNumberFormat="1" applyFont="1" applyFill="1" applyBorder="1"/>
    <xf numFmtId="0" fontId="0" fillId="2" borderId="4" xfId="0" applyFill="1" applyBorder="1"/>
    <xf numFmtId="0" fontId="0" fillId="2" borderId="22" xfId="0" applyFill="1" applyBorder="1"/>
    <xf numFmtId="0" fontId="0" fillId="2" borderId="35" xfId="0" applyFill="1" applyBorder="1"/>
    <xf numFmtId="0" fontId="2" fillId="2" borderId="8" xfId="0" applyFont="1" applyFill="1" applyBorder="1"/>
    <xf numFmtId="0" fontId="0" fillId="2" borderId="9" xfId="0" applyFill="1" applyBorder="1"/>
    <xf numFmtId="0" fontId="0" fillId="2" borderId="24" xfId="0" applyFill="1" applyBorder="1"/>
    <xf numFmtId="0" fontId="0" fillId="2" borderId="37" xfId="0" applyFill="1" applyBorder="1"/>
    <xf numFmtId="164" fontId="0" fillId="2" borderId="2" xfId="0" applyNumberFormat="1" applyFill="1" applyBorder="1"/>
    <xf numFmtId="164" fontId="0" fillId="2" borderId="20" xfId="0" applyNumberFormat="1" applyFill="1" applyBorder="1"/>
    <xf numFmtId="164" fontId="0" fillId="2" borderId="33" xfId="0" applyNumberFormat="1" applyFill="1" applyBorder="1"/>
    <xf numFmtId="164" fontId="0" fillId="2" borderId="4" xfId="0" applyNumberFormat="1" applyFill="1" applyBorder="1"/>
    <xf numFmtId="164" fontId="0" fillId="2" borderId="22" xfId="0" applyNumberFormat="1" applyFill="1" applyBorder="1"/>
    <xf numFmtId="164" fontId="0" fillId="2" borderId="35" xfId="0" applyNumberFormat="1" applyFill="1" applyBorder="1"/>
    <xf numFmtId="0" fontId="0" fillId="2" borderId="8" xfId="0" applyFill="1" applyBorder="1"/>
    <xf numFmtId="164" fontId="0" fillId="2" borderId="9" xfId="0" applyNumberFormat="1" applyFill="1" applyBorder="1"/>
    <xf numFmtId="164" fontId="0" fillId="2" borderId="0" xfId="0" applyNumberFormat="1" applyFill="1" applyBorder="1"/>
    <xf numFmtId="164" fontId="0" fillId="2" borderId="32" xfId="0" applyNumberFormat="1" applyFill="1" applyBorder="1"/>
    <xf numFmtId="164" fontId="0" fillId="2" borderId="4" xfId="1" applyNumberFormat="1" applyFont="1" applyFill="1" applyBorder="1"/>
    <xf numFmtId="164" fontId="0" fillId="2" borderId="13" xfId="1" applyNumberFormat="1" applyFont="1" applyFill="1" applyBorder="1"/>
    <xf numFmtId="164" fontId="0" fillId="2" borderId="23" xfId="1" applyNumberFormat="1" applyFont="1" applyFill="1" applyBorder="1"/>
    <xf numFmtId="164" fontId="0" fillId="2" borderId="36" xfId="1" applyNumberFormat="1" applyFont="1" applyFill="1" applyBorder="1"/>
    <xf numFmtId="0" fontId="2" fillId="2" borderId="10" xfId="0" applyFont="1" applyFill="1" applyBorder="1"/>
    <xf numFmtId="164" fontId="2" fillId="2" borderId="11" xfId="0" applyNumberFormat="1" applyFont="1" applyFill="1" applyBorder="1"/>
    <xf numFmtId="164" fontId="2" fillId="2" borderId="19" xfId="0" applyNumberFormat="1" applyFont="1" applyFill="1" applyBorder="1"/>
    <xf numFmtId="164" fontId="2" fillId="2" borderId="32" xfId="0" applyNumberFormat="1" applyFont="1" applyFill="1" applyBorder="1"/>
    <xf numFmtId="0" fontId="0" fillId="2" borderId="14" xfId="0" applyFill="1" applyBorder="1"/>
    <xf numFmtId="164" fontId="0" fillId="2" borderId="15" xfId="0" applyNumberFormat="1" applyFill="1" applyBorder="1"/>
    <xf numFmtId="164" fontId="0" fillId="2" borderId="25" xfId="0" applyNumberFormat="1" applyFill="1" applyBorder="1"/>
    <xf numFmtId="164" fontId="0" fillId="2" borderId="18" xfId="0" applyNumberFormat="1" applyFill="1" applyBorder="1"/>
    <xf numFmtId="0" fontId="2" fillId="2" borderId="12" xfId="0" applyFont="1" applyFill="1" applyBorder="1"/>
    <xf numFmtId="164" fontId="2" fillId="2" borderId="13" xfId="0" applyNumberFormat="1" applyFont="1" applyFill="1" applyBorder="1"/>
    <xf numFmtId="164" fontId="2" fillId="2" borderId="23" xfId="0" applyNumberFormat="1" applyFont="1" applyFill="1" applyBorder="1"/>
    <xf numFmtId="164" fontId="2" fillId="2" borderId="36" xfId="0" applyNumberFormat="1" applyFont="1" applyFill="1" applyBorder="1"/>
    <xf numFmtId="164" fontId="0" fillId="2" borderId="22" xfId="1" applyNumberFormat="1" applyFont="1" applyFill="1" applyBorder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6" fontId="0" fillId="0" borderId="27" xfId="0" applyNumberFormat="1" applyFont="1" applyBorder="1"/>
    <xf numFmtId="6" fontId="0" fillId="0" borderId="28" xfId="0" applyNumberFormat="1" applyFont="1" applyBorder="1"/>
    <xf numFmtId="6" fontId="0" fillId="0" borderId="29" xfId="0" applyNumberFormat="1" applyFont="1" applyBorder="1"/>
    <xf numFmtId="6" fontId="0" fillId="0" borderId="30" xfId="0" applyNumberFormat="1" applyFont="1" applyBorder="1"/>
    <xf numFmtId="0" fontId="0" fillId="0" borderId="29" xfId="0" applyFont="1" applyBorder="1"/>
    <xf numFmtId="0" fontId="0" fillId="0" borderId="31" xfId="0" applyFont="1" applyBorder="1"/>
    <xf numFmtId="164" fontId="0" fillId="0" borderId="27" xfId="0" applyNumberFormat="1" applyFont="1" applyBorder="1"/>
    <xf numFmtId="164" fontId="0" fillId="0" borderId="29" xfId="0" applyNumberFormat="1" applyFont="1" applyBorder="1"/>
    <xf numFmtId="164" fontId="0" fillId="0" borderId="31" xfId="0" applyNumberFormat="1" applyFont="1" applyBorder="1"/>
    <xf numFmtId="164" fontId="1" fillId="0" borderId="29" xfId="1" applyNumberFormat="1" applyFont="1" applyBorder="1"/>
    <xf numFmtId="164" fontId="1" fillId="0" borderId="30" xfId="1" applyNumberFormat="1" applyFont="1" applyBorder="1"/>
    <xf numFmtId="164" fontId="0" fillId="0" borderId="17" xfId="0" applyNumberFormat="1" applyFont="1" applyBorder="1"/>
    <xf numFmtId="0" fontId="2" fillId="2" borderId="0" xfId="0" applyFont="1" applyFill="1"/>
    <xf numFmtId="0" fontId="2" fillId="2" borderId="19" xfId="0" applyFont="1" applyFill="1" applyBorder="1"/>
    <xf numFmtId="0" fontId="0" fillId="2" borderId="38" xfId="0" applyFill="1" applyBorder="1"/>
    <xf numFmtId="165" fontId="0" fillId="2" borderId="38" xfId="2" applyNumberFormat="1" applyFont="1" applyFill="1" applyBorder="1"/>
    <xf numFmtId="165" fontId="0" fillId="2" borderId="24" xfId="2" applyNumberFormat="1" applyFont="1" applyFill="1" applyBorder="1"/>
    <xf numFmtId="165" fontId="0" fillId="2" borderId="0" xfId="2" applyNumberFormat="1" applyFont="1" applyFill="1" applyBorder="1"/>
    <xf numFmtId="165" fontId="0" fillId="2" borderId="19" xfId="2" applyNumberFormat="1" applyFont="1" applyFill="1" applyBorder="1"/>
    <xf numFmtId="165" fontId="2" fillId="2" borderId="38" xfId="2" applyNumberFormat="1" applyFont="1" applyFill="1" applyBorder="1"/>
    <xf numFmtId="165" fontId="2" fillId="2" borderId="0" xfId="2" applyNumberFormat="1" applyFont="1" applyFill="1" applyBorder="1"/>
    <xf numFmtId="165" fontId="2" fillId="2" borderId="19" xfId="2" applyNumberFormat="1" applyFont="1" applyFill="1" applyBorder="1"/>
    <xf numFmtId="165" fontId="0" fillId="0" borderId="0" xfId="0" applyNumberFormat="1"/>
  </cellXfs>
  <cellStyles count="3">
    <cellStyle name="Komma" xfId="2" builtinId="3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79C5E-4507-4C62-B7DE-8DE5813C82E2}">
  <dimension ref="B1:P163"/>
  <sheetViews>
    <sheetView tabSelected="1" zoomScale="90" zoomScaleNormal="90" workbookViewId="0">
      <selection activeCell="B24" sqref="B24"/>
    </sheetView>
  </sheetViews>
  <sheetFormatPr defaultRowHeight="14.4" x14ac:dyDescent="0.3"/>
  <cols>
    <col min="2" max="2" width="33.109375" bestFit="1" customWidth="1"/>
    <col min="3" max="5" width="10.5546875" customWidth="1"/>
    <col min="6" max="6" width="10.21875" customWidth="1"/>
    <col min="7" max="7" width="10.6640625" bestFit="1" customWidth="1"/>
  </cols>
  <sheetData>
    <row r="1" spans="2:16" ht="15" thickBot="1" x14ac:dyDescent="0.35">
      <c r="I1" s="81"/>
      <c r="J1" s="81"/>
      <c r="K1" s="82"/>
      <c r="L1" s="82"/>
      <c r="M1" s="82"/>
      <c r="N1" s="82"/>
      <c r="O1" s="81"/>
      <c r="P1" s="82"/>
    </row>
    <row r="2" spans="2:16" ht="15" thickBot="1" x14ac:dyDescent="0.35">
      <c r="B2" s="18"/>
      <c r="C2" s="19" t="s">
        <v>7</v>
      </c>
      <c r="D2" s="20" t="s">
        <v>8</v>
      </c>
      <c r="E2" s="21" t="s">
        <v>7</v>
      </c>
      <c r="F2" s="1" t="s">
        <v>8</v>
      </c>
      <c r="G2" s="85" t="s">
        <v>7</v>
      </c>
      <c r="I2" s="81"/>
      <c r="J2" s="81"/>
      <c r="K2" s="82"/>
      <c r="L2" s="82"/>
      <c r="M2" s="82"/>
      <c r="N2" s="82"/>
      <c r="O2" s="81"/>
      <c r="P2" s="82"/>
    </row>
    <row r="3" spans="2:16" ht="15" thickBot="1" x14ac:dyDescent="0.35">
      <c r="B3" s="22" t="s">
        <v>0</v>
      </c>
      <c r="C3" s="23">
        <v>2019</v>
      </c>
      <c r="D3" s="24">
        <v>2020</v>
      </c>
      <c r="E3" s="25">
        <v>2020</v>
      </c>
      <c r="F3" s="2">
        <v>2021</v>
      </c>
      <c r="G3" s="2">
        <v>2021</v>
      </c>
      <c r="I3" s="81"/>
      <c r="J3" s="81"/>
      <c r="K3" s="82"/>
      <c r="L3" s="82"/>
      <c r="M3" s="82"/>
      <c r="N3" s="82"/>
      <c r="O3" s="81"/>
      <c r="P3" s="81"/>
    </row>
    <row r="4" spans="2:16" x14ac:dyDescent="0.3">
      <c r="B4" s="26" t="s">
        <v>1</v>
      </c>
      <c r="C4" s="27">
        <v>360</v>
      </c>
      <c r="D4" s="28">
        <v>2500</v>
      </c>
      <c r="E4" s="29">
        <v>2290</v>
      </c>
      <c r="F4" s="3">
        <v>2500</v>
      </c>
      <c r="G4" s="86">
        <v>3759</v>
      </c>
      <c r="I4" s="81"/>
      <c r="J4" s="81"/>
      <c r="K4" s="82"/>
      <c r="L4" s="82"/>
      <c r="M4" s="82"/>
      <c r="N4" s="82"/>
      <c r="O4" s="81"/>
      <c r="P4" s="81"/>
    </row>
    <row r="5" spans="2:16" x14ac:dyDescent="0.3">
      <c r="B5" s="30" t="s">
        <v>10</v>
      </c>
      <c r="C5" s="31"/>
      <c r="D5" s="32">
        <v>2000</v>
      </c>
      <c r="E5" s="33">
        <f>3750/2</f>
        <v>1875</v>
      </c>
      <c r="F5" s="4">
        <f>E5</f>
        <v>1875</v>
      </c>
      <c r="G5" s="87">
        <v>1875</v>
      </c>
      <c r="I5" s="81"/>
      <c r="J5" s="82"/>
      <c r="K5" s="82"/>
      <c r="L5" s="82"/>
      <c r="M5" s="82"/>
      <c r="N5" s="82"/>
      <c r="O5" s="81"/>
      <c r="P5" s="81"/>
    </row>
    <row r="6" spans="2:16" x14ac:dyDescent="0.3">
      <c r="B6" s="34" t="s">
        <v>6</v>
      </c>
      <c r="C6" s="35">
        <v>1925</v>
      </c>
      <c r="D6" s="36">
        <v>4000</v>
      </c>
      <c r="E6" s="37">
        <v>4320.41</v>
      </c>
      <c r="F6" s="5">
        <v>2160</v>
      </c>
      <c r="G6" s="88">
        <v>2160</v>
      </c>
      <c r="I6" s="81"/>
      <c r="J6" s="81"/>
      <c r="K6" s="82"/>
      <c r="L6" s="82"/>
      <c r="M6" s="82"/>
      <c r="N6" s="82"/>
      <c r="O6" s="81"/>
      <c r="P6" s="81"/>
    </row>
    <row r="7" spans="2:16" x14ac:dyDescent="0.3">
      <c r="B7" s="34" t="s">
        <v>14</v>
      </c>
      <c r="C7" s="35">
        <v>8150</v>
      </c>
      <c r="D7" s="36">
        <v>1500</v>
      </c>
      <c r="E7" s="37">
        <v>1510</v>
      </c>
      <c r="F7" s="5">
        <v>2500</v>
      </c>
      <c r="G7" s="88">
        <v>3852</v>
      </c>
      <c r="I7" s="81"/>
      <c r="J7" s="81"/>
      <c r="K7" s="82"/>
      <c r="L7" s="82"/>
      <c r="M7" s="82"/>
      <c r="N7" s="82"/>
      <c r="O7" s="81"/>
      <c r="P7" s="81"/>
    </row>
    <row r="8" spans="2:16" ht="15" thickBot="1" x14ac:dyDescent="0.35">
      <c r="B8" s="38" t="s">
        <v>9</v>
      </c>
      <c r="C8" s="39"/>
      <c r="D8" s="40"/>
      <c r="E8" s="41">
        <v>2500</v>
      </c>
      <c r="F8" s="6">
        <f>2500+2200+2000</f>
        <v>6700</v>
      </c>
      <c r="G8" s="89">
        <v>5110</v>
      </c>
      <c r="I8" s="81"/>
      <c r="J8" s="81"/>
      <c r="K8" s="82"/>
      <c r="L8" s="82"/>
      <c r="M8" s="82"/>
      <c r="N8" s="82"/>
      <c r="O8" s="81"/>
      <c r="P8" s="82"/>
    </row>
    <row r="9" spans="2:16" x14ac:dyDescent="0.3">
      <c r="B9" s="42" t="s">
        <v>2</v>
      </c>
      <c r="C9" s="43">
        <f>SUM(C4:C7)</f>
        <v>10435</v>
      </c>
      <c r="D9" s="44">
        <f>SUM(D4:D7)</f>
        <v>10000</v>
      </c>
      <c r="E9" s="45">
        <f>SUM(E4:E8)</f>
        <v>12495.41</v>
      </c>
      <c r="F9" s="7">
        <f>SUM(F4:F8)</f>
        <v>15735</v>
      </c>
      <c r="G9" s="7">
        <f>SUM(G4:G8)</f>
        <v>16756</v>
      </c>
      <c r="I9" s="81"/>
      <c r="J9" s="81"/>
      <c r="K9" s="82"/>
      <c r="L9" s="82"/>
      <c r="M9" s="82"/>
      <c r="N9" s="82"/>
      <c r="O9" s="81"/>
      <c r="P9" s="83"/>
    </row>
    <row r="10" spans="2:16" x14ac:dyDescent="0.3">
      <c r="B10" s="34"/>
      <c r="C10" s="46"/>
      <c r="D10" s="47"/>
      <c r="E10" s="48"/>
      <c r="F10" s="8"/>
      <c r="G10" s="90"/>
      <c r="I10" s="81"/>
      <c r="J10" s="81"/>
      <c r="K10" s="82"/>
      <c r="L10" s="82"/>
      <c r="M10" s="82"/>
      <c r="N10" s="82"/>
      <c r="O10" s="81"/>
      <c r="P10" s="81"/>
    </row>
    <row r="11" spans="2:16" ht="15" thickBot="1" x14ac:dyDescent="0.35">
      <c r="B11" s="49" t="s">
        <v>3</v>
      </c>
      <c r="C11" s="50"/>
      <c r="D11" s="51"/>
      <c r="E11" s="52"/>
      <c r="F11" s="9"/>
      <c r="G11" s="91"/>
      <c r="I11" s="81"/>
      <c r="J11" s="81"/>
      <c r="K11" s="82"/>
      <c r="L11" s="82"/>
      <c r="M11" s="82"/>
      <c r="N11" s="82"/>
      <c r="O11" s="81"/>
      <c r="P11" s="82"/>
    </row>
    <row r="12" spans="2:16" x14ac:dyDescent="0.3">
      <c r="B12" s="26" t="s">
        <v>15</v>
      </c>
      <c r="C12" s="53">
        <f>5166.7+342.12</f>
        <v>5508.82</v>
      </c>
      <c r="D12" s="54">
        <v>5500</v>
      </c>
      <c r="E12" s="55">
        <v>3340.82</v>
      </c>
      <c r="F12" s="10">
        <v>12000</v>
      </c>
      <c r="G12" s="92">
        <v>11708</v>
      </c>
      <c r="I12" s="81"/>
      <c r="J12" s="82"/>
      <c r="K12" s="82"/>
      <c r="L12" s="82"/>
      <c r="M12" s="82"/>
      <c r="N12" s="82"/>
      <c r="O12" s="81"/>
      <c r="P12" s="81"/>
    </row>
    <row r="13" spans="2:16" x14ac:dyDescent="0.3">
      <c r="B13" s="34" t="s">
        <v>4</v>
      </c>
      <c r="C13" s="56">
        <f>50+61.16</f>
        <v>111.16</v>
      </c>
      <c r="D13" s="57">
        <v>250</v>
      </c>
      <c r="E13" s="58">
        <v>123.97</v>
      </c>
      <c r="F13" s="11">
        <v>260</v>
      </c>
      <c r="G13" s="93">
        <v>246</v>
      </c>
      <c r="I13" s="81"/>
      <c r="J13" s="81"/>
      <c r="K13" s="82"/>
      <c r="L13" s="82"/>
      <c r="M13" s="82"/>
      <c r="N13" s="82"/>
      <c r="O13" s="81"/>
      <c r="P13" s="82"/>
    </row>
    <row r="14" spans="2:16" x14ac:dyDescent="0.3">
      <c r="B14" s="59" t="s">
        <v>13</v>
      </c>
      <c r="C14" s="60"/>
      <c r="D14" s="61">
        <v>250</v>
      </c>
      <c r="E14" s="62">
        <v>48.4</v>
      </c>
      <c r="F14" s="12">
        <v>300</v>
      </c>
      <c r="G14" s="94">
        <v>281</v>
      </c>
      <c r="I14" s="81"/>
      <c r="J14" s="81"/>
      <c r="K14" s="81"/>
      <c r="L14" s="81"/>
      <c r="M14" s="81"/>
      <c r="N14" s="81"/>
      <c r="O14" s="81"/>
      <c r="P14" s="81"/>
    </row>
    <row r="15" spans="2:16" x14ac:dyDescent="0.3">
      <c r="B15" s="34" t="s">
        <v>12</v>
      </c>
      <c r="C15" s="63">
        <v>776.82</v>
      </c>
      <c r="D15" s="79">
        <v>3500</v>
      </c>
      <c r="E15" s="58">
        <v>5236.8999999999996</v>
      </c>
      <c r="F15" s="13">
        <v>2200</v>
      </c>
      <c r="G15" s="95">
        <v>1721.07</v>
      </c>
      <c r="I15" s="81"/>
      <c r="J15" s="81"/>
      <c r="K15" s="81"/>
      <c r="L15" s="80"/>
      <c r="M15" s="81"/>
      <c r="N15" s="80"/>
      <c r="O15" s="81"/>
      <c r="P15" s="80"/>
    </row>
    <row r="16" spans="2:16" ht="15" thickBot="1" x14ac:dyDescent="0.35">
      <c r="B16" s="38" t="s">
        <v>11</v>
      </c>
      <c r="C16" s="64"/>
      <c r="D16" s="65">
        <v>500</v>
      </c>
      <c r="E16" s="66">
        <f>43.56+650</f>
        <v>693.56</v>
      </c>
      <c r="F16" s="14">
        <v>975</v>
      </c>
      <c r="G16" s="96">
        <v>528.26</v>
      </c>
      <c r="I16" s="81"/>
      <c r="J16" s="81"/>
      <c r="K16" s="82"/>
      <c r="L16" s="82"/>
      <c r="M16" s="82"/>
      <c r="N16" s="82"/>
      <c r="O16" s="81"/>
      <c r="P16" s="81"/>
    </row>
    <row r="17" spans="2:16" ht="15" thickBot="1" x14ac:dyDescent="0.35">
      <c r="B17" s="67" t="s">
        <v>2</v>
      </c>
      <c r="C17" s="68">
        <f>SUM(C12:C15)</f>
        <v>6396.7999999999993</v>
      </c>
      <c r="D17" s="69">
        <f>SUM(D12:D16)</f>
        <v>10000</v>
      </c>
      <c r="E17" s="70">
        <f>SUM(E12:E16)</f>
        <v>9443.65</v>
      </c>
      <c r="F17" s="15">
        <f>SUM(F12:F16)</f>
        <v>15735</v>
      </c>
      <c r="G17" s="15">
        <v>14484.33</v>
      </c>
      <c r="I17" s="81"/>
      <c r="J17" s="81"/>
      <c r="K17" s="82"/>
      <c r="L17" s="82"/>
      <c r="M17" s="82"/>
      <c r="N17" s="82"/>
      <c r="O17" s="81"/>
      <c r="P17" s="82"/>
    </row>
    <row r="18" spans="2:16" ht="15" thickBot="1" x14ac:dyDescent="0.35">
      <c r="B18" s="71"/>
      <c r="C18" s="72"/>
      <c r="D18" s="73"/>
      <c r="E18" s="74"/>
      <c r="F18" s="16"/>
      <c r="G18" s="97"/>
      <c r="I18" s="81"/>
      <c r="J18" s="81"/>
      <c r="K18" s="82"/>
      <c r="L18" s="82"/>
      <c r="M18" s="82"/>
      <c r="N18" s="82"/>
      <c r="O18" s="81"/>
      <c r="P18" s="81"/>
    </row>
    <row r="19" spans="2:16" ht="15" thickBot="1" x14ac:dyDescent="0.35">
      <c r="B19" s="75" t="s">
        <v>5</v>
      </c>
      <c r="C19" s="76">
        <f>C9-C17</f>
        <v>4038.2000000000007</v>
      </c>
      <c r="D19" s="77">
        <f>D9-D17</f>
        <v>0</v>
      </c>
      <c r="E19" s="78">
        <f>E9-E17</f>
        <v>3051.76</v>
      </c>
      <c r="F19" s="17">
        <f>F9-F17</f>
        <v>0</v>
      </c>
      <c r="G19" s="17">
        <f>G9-G17</f>
        <v>2271.67</v>
      </c>
      <c r="I19" s="80"/>
      <c r="J19" s="82"/>
      <c r="K19" s="82"/>
      <c r="L19" s="82"/>
      <c r="M19" s="82"/>
      <c r="N19" s="82"/>
      <c r="O19" s="81"/>
      <c r="P19" s="81"/>
    </row>
    <row r="20" spans="2:16" x14ac:dyDescent="0.3">
      <c r="I20" s="81"/>
      <c r="J20" s="81"/>
      <c r="K20" s="82"/>
      <c r="L20" s="82"/>
      <c r="M20" s="82"/>
      <c r="N20" s="82"/>
      <c r="O20" s="81"/>
      <c r="P20" s="81"/>
    </row>
    <row r="21" spans="2:16" x14ac:dyDescent="0.3">
      <c r="I21" s="80"/>
      <c r="J21" s="81"/>
      <c r="K21" s="82"/>
      <c r="L21" s="82"/>
      <c r="M21" s="82"/>
      <c r="N21" s="82"/>
      <c r="O21" s="81"/>
      <c r="P21" s="81"/>
    </row>
    <row r="22" spans="2:16" x14ac:dyDescent="0.3">
      <c r="I22" s="81"/>
      <c r="J22" s="81"/>
      <c r="K22" s="82"/>
      <c r="L22" s="82"/>
      <c r="M22" s="82"/>
      <c r="N22" s="82"/>
      <c r="O22" s="81"/>
      <c r="P22" s="81"/>
    </row>
    <row r="23" spans="2:16" x14ac:dyDescent="0.3">
      <c r="I23" s="81"/>
      <c r="J23" s="81"/>
      <c r="K23" s="81"/>
      <c r="L23" s="81"/>
      <c r="M23" s="81"/>
      <c r="N23" s="81"/>
      <c r="O23" s="81"/>
      <c r="P23" s="81"/>
    </row>
    <row r="24" spans="2:16" x14ac:dyDescent="0.3">
      <c r="I24" s="81"/>
      <c r="J24" s="81"/>
      <c r="K24" s="81"/>
      <c r="L24" s="81"/>
      <c r="M24" s="81"/>
      <c r="N24" s="81"/>
      <c r="O24" s="81"/>
      <c r="P24" s="81"/>
    </row>
    <row r="25" spans="2:16" x14ac:dyDescent="0.3">
      <c r="I25" s="81"/>
      <c r="J25" s="81"/>
      <c r="K25" s="81"/>
      <c r="L25" s="80"/>
      <c r="M25" s="81"/>
      <c r="N25" s="80"/>
      <c r="O25" s="81"/>
      <c r="P25" s="84"/>
    </row>
    <row r="26" spans="2:16" x14ac:dyDescent="0.3">
      <c r="I26" s="81"/>
      <c r="J26" s="81"/>
      <c r="K26" s="81"/>
      <c r="L26" s="81"/>
      <c r="M26" s="81"/>
      <c r="N26" s="81"/>
      <c r="O26" s="81"/>
      <c r="P26" s="81"/>
    </row>
    <row r="27" spans="2:16" x14ac:dyDescent="0.3">
      <c r="I27" s="81"/>
      <c r="J27" s="82"/>
      <c r="K27" s="81"/>
      <c r="L27" s="80"/>
      <c r="M27" s="81"/>
      <c r="N27" s="80"/>
      <c r="O27" s="81"/>
      <c r="P27" s="81"/>
    </row>
    <row r="28" spans="2:16" x14ac:dyDescent="0.3">
      <c r="I28" s="81"/>
      <c r="J28" s="81"/>
      <c r="K28" s="82"/>
      <c r="L28" s="82"/>
      <c r="M28" s="82"/>
      <c r="N28" s="82"/>
      <c r="O28" s="81"/>
      <c r="P28" s="81"/>
    </row>
    <row r="29" spans="2:16" x14ac:dyDescent="0.3">
      <c r="I29" s="81"/>
      <c r="J29" s="80"/>
      <c r="K29" s="81"/>
      <c r="L29" s="81"/>
      <c r="M29" s="81"/>
      <c r="N29" s="81"/>
      <c r="O29" s="81"/>
      <c r="P29" s="81"/>
    </row>
    <row r="30" spans="2:16" x14ac:dyDescent="0.3">
      <c r="I30" s="81"/>
      <c r="J30" s="81"/>
      <c r="K30" s="81"/>
      <c r="L30" s="80"/>
      <c r="M30" s="81"/>
      <c r="N30" s="80"/>
      <c r="O30" s="81"/>
      <c r="P30" s="81"/>
    </row>
    <row r="31" spans="2:16" x14ac:dyDescent="0.3">
      <c r="I31" s="81"/>
      <c r="J31" s="81"/>
      <c r="K31" s="82"/>
      <c r="L31" s="82"/>
      <c r="M31" s="82"/>
      <c r="N31" s="82"/>
      <c r="O31" s="81"/>
      <c r="P31" s="81"/>
    </row>
    <row r="32" spans="2:16" x14ac:dyDescent="0.3">
      <c r="I32" s="81"/>
      <c r="J32" s="81"/>
      <c r="K32" s="82"/>
      <c r="L32" s="82"/>
      <c r="M32" s="82"/>
      <c r="N32" s="82"/>
      <c r="O32" s="81"/>
      <c r="P32" s="81"/>
    </row>
    <row r="33" spans="9:16" x14ac:dyDescent="0.3">
      <c r="I33" s="81"/>
      <c r="J33" s="81"/>
      <c r="K33" s="82"/>
      <c r="L33" s="82"/>
      <c r="M33" s="82"/>
      <c r="N33" s="82"/>
      <c r="O33" s="81"/>
      <c r="P33" s="81"/>
    </row>
    <row r="34" spans="9:16" x14ac:dyDescent="0.3">
      <c r="I34" s="81"/>
      <c r="J34" s="81"/>
      <c r="K34" s="81"/>
      <c r="L34" s="81"/>
      <c r="M34" s="81"/>
      <c r="N34" s="81"/>
      <c r="O34" s="81"/>
      <c r="P34" s="81"/>
    </row>
    <row r="35" spans="9:16" x14ac:dyDescent="0.3">
      <c r="I35" s="81"/>
      <c r="J35" s="81"/>
      <c r="K35" s="81"/>
      <c r="L35" s="80"/>
      <c r="M35" s="81"/>
      <c r="N35" s="80"/>
      <c r="O35" s="81"/>
      <c r="P35" s="81"/>
    </row>
    <row r="36" spans="9:16" x14ac:dyDescent="0.3">
      <c r="I36" s="81"/>
      <c r="J36" s="81"/>
      <c r="K36" s="81"/>
      <c r="L36" s="81"/>
      <c r="M36" s="81"/>
      <c r="N36" s="81"/>
      <c r="O36" s="81"/>
      <c r="P36" s="81"/>
    </row>
    <row r="37" spans="9:16" x14ac:dyDescent="0.3">
      <c r="I37" s="81"/>
      <c r="J37" s="81"/>
      <c r="K37" s="81"/>
      <c r="L37" s="80"/>
      <c r="M37" s="81"/>
      <c r="N37" s="80"/>
      <c r="O37" s="81"/>
      <c r="P37" s="81"/>
    </row>
    <row r="38" spans="9:16" x14ac:dyDescent="0.3">
      <c r="I38" s="81"/>
      <c r="J38" s="81"/>
      <c r="K38" s="81"/>
      <c r="L38" s="81"/>
      <c r="M38" s="81"/>
      <c r="N38" s="81"/>
      <c r="O38" s="81"/>
      <c r="P38" s="81"/>
    </row>
    <row r="39" spans="9:16" x14ac:dyDescent="0.3">
      <c r="I39" s="81"/>
      <c r="J39" s="81"/>
      <c r="K39" s="81"/>
      <c r="L39" s="80"/>
      <c r="M39" s="81"/>
      <c r="N39" s="80"/>
      <c r="O39" s="81"/>
      <c r="P39" s="84"/>
    </row>
    <row r="40" spans="9:16" x14ac:dyDescent="0.3">
      <c r="I40" s="81"/>
      <c r="J40" s="81"/>
      <c r="K40" s="81"/>
      <c r="L40" s="81"/>
      <c r="M40" s="81"/>
      <c r="N40" s="81"/>
      <c r="O40" s="81"/>
      <c r="P40" s="81"/>
    </row>
    <row r="41" spans="9:16" x14ac:dyDescent="0.3">
      <c r="I41" s="81"/>
      <c r="J41" s="81"/>
      <c r="K41" s="81"/>
      <c r="L41" s="80"/>
      <c r="M41" s="81"/>
      <c r="N41" s="80"/>
      <c r="O41" s="81"/>
      <c r="P41" s="84"/>
    </row>
    <row r="42" spans="9:16" x14ac:dyDescent="0.3">
      <c r="I42" s="81"/>
      <c r="J42" s="81"/>
      <c r="K42" s="81"/>
      <c r="L42" s="81"/>
      <c r="M42" s="81"/>
      <c r="N42" s="81"/>
      <c r="O42" s="81"/>
      <c r="P42" s="81"/>
    </row>
    <row r="43" spans="9:16" x14ac:dyDescent="0.3">
      <c r="I43" s="81"/>
      <c r="J43" s="81"/>
      <c r="K43" s="81"/>
      <c r="L43" s="81"/>
      <c r="M43" s="81"/>
      <c r="N43" s="81"/>
      <c r="O43" s="81"/>
      <c r="P43" s="81"/>
    </row>
    <row r="44" spans="9:16" x14ac:dyDescent="0.3">
      <c r="I44" s="81"/>
      <c r="J44" s="81"/>
      <c r="K44" s="81"/>
      <c r="L44" s="80"/>
      <c r="M44" s="81"/>
      <c r="N44" s="81"/>
      <c r="O44" s="81"/>
      <c r="P44" s="81"/>
    </row>
    <row r="45" spans="9:16" x14ac:dyDescent="0.3">
      <c r="I45" s="81"/>
      <c r="J45" s="80"/>
      <c r="K45" s="81"/>
      <c r="L45" s="81"/>
      <c r="M45" s="81"/>
      <c r="N45" s="81"/>
      <c r="O45" s="81"/>
      <c r="P45" s="81"/>
    </row>
    <row r="46" spans="9:16" x14ac:dyDescent="0.3">
      <c r="I46" s="81"/>
      <c r="J46" s="81"/>
    </row>
    <row r="47" spans="9:16" x14ac:dyDescent="0.3">
      <c r="I47" s="81"/>
      <c r="J47" s="81"/>
    </row>
    <row r="48" spans="9:16" x14ac:dyDescent="0.3">
      <c r="I48" s="81"/>
      <c r="J48" s="81"/>
    </row>
    <row r="49" spans="9:10" x14ac:dyDescent="0.3">
      <c r="I49" s="81"/>
      <c r="J49" s="81"/>
    </row>
    <row r="50" spans="9:10" x14ac:dyDescent="0.3">
      <c r="I50" s="81"/>
      <c r="J50" s="81"/>
    </row>
    <row r="51" spans="9:10" x14ac:dyDescent="0.3">
      <c r="I51" s="81"/>
      <c r="J51" s="81"/>
    </row>
    <row r="52" spans="9:10" x14ac:dyDescent="0.3">
      <c r="I52" s="81"/>
      <c r="J52" s="81"/>
    </row>
    <row r="53" spans="9:10" x14ac:dyDescent="0.3">
      <c r="I53" s="81"/>
      <c r="J53" s="81"/>
    </row>
    <row r="54" spans="9:10" x14ac:dyDescent="0.3">
      <c r="I54" s="81"/>
      <c r="J54" s="81"/>
    </row>
    <row r="55" spans="9:10" x14ac:dyDescent="0.3">
      <c r="I55" s="81"/>
      <c r="J55" s="80"/>
    </row>
    <row r="56" spans="9:10" x14ac:dyDescent="0.3">
      <c r="I56" s="81"/>
      <c r="J56" s="81"/>
    </row>
    <row r="57" spans="9:10" x14ac:dyDescent="0.3">
      <c r="I57" s="81"/>
      <c r="J57" s="80"/>
    </row>
    <row r="58" spans="9:10" x14ac:dyDescent="0.3">
      <c r="I58" s="81"/>
      <c r="J58" s="81"/>
    </row>
    <row r="59" spans="9:10" x14ac:dyDescent="0.3">
      <c r="I59" s="81"/>
      <c r="J59" s="81"/>
    </row>
    <row r="60" spans="9:10" x14ac:dyDescent="0.3">
      <c r="I60" s="81"/>
      <c r="J60" s="80"/>
    </row>
    <row r="61" spans="9:10" x14ac:dyDescent="0.3">
      <c r="I61" s="81"/>
      <c r="J61" s="81"/>
    </row>
    <row r="62" spans="9:10" x14ac:dyDescent="0.3">
      <c r="I62" s="81"/>
      <c r="J62" s="81"/>
    </row>
    <row r="63" spans="9:10" x14ac:dyDescent="0.3">
      <c r="I63" s="81"/>
      <c r="J63" s="81"/>
    </row>
    <row r="64" spans="9:10" x14ac:dyDescent="0.3">
      <c r="I64" s="81"/>
      <c r="J64" s="81"/>
    </row>
    <row r="65" spans="9:10" x14ac:dyDescent="0.3">
      <c r="I65" s="81"/>
      <c r="J65" s="80"/>
    </row>
    <row r="66" spans="9:10" x14ac:dyDescent="0.3">
      <c r="I66" s="81"/>
      <c r="J66" s="81"/>
    </row>
    <row r="67" spans="9:10" x14ac:dyDescent="0.3">
      <c r="I67" s="81"/>
      <c r="J67" s="80"/>
    </row>
    <row r="68" spans="9:10" x14ac:dyDescent="0.3">
      <c r="I68" s="81"/>
      <c r="J68" s="81"/>
    </row>
    <row r="69" spans="9:10" x14ac:dyDescent="0.3">
      <c r="I69" s="81"/>
      <c r="J69" s="80"/>
    </row>
    <row r="70" spans="9:10" x14ac:dyDescent="0.3">
      <c r="I70" s="80"/>
      <c r="J70" s="81"/>
    </row>
    <row r="71" spans="9:10" x14ac:dyDescent="0.3">
      <c r="I71" s="81"/>
      <c r="J71" s="80"/>
    </row>
    <row r="72" spans="9:10" x14ac:dyDescent="0.3">
      <c r="I72" s="81"/>
      <c r="J72" s="81"/>
    </row>
    <row r="73" spans="9:10" x14ac:dyDescent="0.3">
      <c r="I73" s="81"/>
      <c r="J73" s="81"/>
    </row>
    <row r="74" spans="9:10" x14ac:dyDescent="0.3">
      <c r="I74" s="81"/>
      <c r="J74" s="80"/>
    </row>
    <row r="75" spans="9:10" x14ac:dyDescent="0.3">
      <c r="I75" s="81"/>
      <c r="J75" s="81"/>
    </row>
    <row r="76" spans="9:10" x14ac:dyDescent="0.3">
      <c r="I76" s="81"/>
    </row>
    <row r="77" spans="9:10" x14ac:dyDescent="0.3">
      <c r="I77" s="81"/>
    </row>
    <row r="78" spans="9:10" x14ac:dyDescent="0.3">
      <c r="I78" s="81"/>
    </row>
    <row r="79" spans="9:10" x14ac:dyDescent="0.3">
      <c r="I79" s="81"/>
    </row>
    <row r="80" spans="9:10" x14ac:dyDescent="0.3">
      <c r="I80" s="81"/>
    </row>
    <row r="81" spans="9:9" x14ac:dyDescent="0.3">
      <c r="I81" s="81"/>
    </row>
    <row r="82" spans="9:9" x14ac:dyDescent="0.3">
      <c r="I82" s="81"/>
    </row>
    <row r="83" spans="9:9" x14ac:dyDescent="0.3">
      <c r="I83" s="81"/>
    </row>
    <row r="84" spans="9:9" x14ac:dyDescent="0.3">
      <c r="I84" s="81"/>
    </row>
    <row r="85" spans="9:9" x14ac:dyDescent="0.3">
      <c r="I85" s="81"/>
    </row>
    <row r="86" spans="9:9" x14ac:dyDescent="0.3">
      <c r="I86" s="81"/>
    </row>
    <row r="87" spans="9:9" x14ac:dyDescent="0.3">
      <c r="I87" s="81"/>
    </row>
    <row r="88" spans="9:9" x14ac:dyDescent="0.3">
      <c r="I88" s="81"/>
    </row>
    <row r="89" spans="9:9" x14ac:dyDescent="0.3">
      <c r="I89" s="81"/>
    </row>
    <row r="90" spans="9:9" x14ac:dyDescent="0.3">
      <c r="I90" s="81"/>
    </row>
    <row r="91" spans="9:9" x14ac:dyDescent="0.3">
      <c r="I91" s="81"/>
    </row>
    <row r="92" spans="9:9" x14ac:dyDescent="0.3">
      <c r="I92" s="81"/>
    </row>
    <row r="93" spans="9:9" x14ac:dyDescent="0.3">
      <c r="I93" s="81"/>
    </row>
    <row r="94" spans="9:9" x14ac:dyDescent="0.3">
      <c r="I94" s="81"/>
    </row>
    <row r="95" spans="9:9" x14ac:dyDescent="0.3">
      <c r="I95" s="81"/>
    </row>
    <row r="96" spans="9:9" x14ac:dyDescent="0.3">
      <c r="I96" s="81"/>
    </row>
    <row r="97" spans="9:9" x14ac:dyDescent="0.3">
      <c r="I97" s="81"/>
    </row>
    <row r="98" spans="9:9" x14ac:dyDescent="0.3">
      <c r="I98" s="81"/>
    </row>
    <row r="99" spans="9:9" x14ac:dyDescent="0.3">
      <c r="I99" s="81"/>
    </row>
    <row r="100" spans="9:9" x14ac:dyDescent="0.3">
      <c r="I100" s="81"/>
    </row>
    <row r="101" spans="9:9" x14ac:dyDescent="0.3">
      <c r="I101" s="81"/>
    </row>
    <row r="102" spans="9:9" x14ac:dyDescent="0.3">
      <c r="I102" s="81"/>
    </row>
    <row r="103" spans="9:9" x14ac:dyDescent="0.3">
      <c r="I103" s="81"/>
    </row>
    <row r="104" spans="9:9" x14ac:dyDescent="0.3">
      <c r="I104" s="81"/>
    </row>
    <row r="105" spans="9:9" x14ac:dyDescent="0.3">
      <c r="I105" s="81"/>
    </row>
    <row r="106" spans="9:9" x14ac:dyDescent="0.3">
      <c r="I106" s="81"/>
    </row>
    <row r="107" spans="9:9" x14ac:dyDescent="0.3">
      <c r="I107" s="81"/>
    </row>
    <row r="108" spans="9:9" x14ac:dyDescent="0.3">
      <c r="I108" s="81"/>
    </row>
    <row r="109" spans="9:9" x14ac:dyDescent="0.3">
      <c r="I109" s="81"/>
    </row>
    <row r="110" spans="9:9" x14ac:dyDescent="0.3">
      <c r="I110" s="81"/>
    </row>
    <row r="111" spans="9:9" x14ac:dyDescent="0.3">
      <c r="I111" s="81"/>
    </row>
    <row r="112" spans="9:9" x14ac:dyDescent="0.3">
      <c r="I112" s="81"/>
    </row>
    <row r="113" spans="9:9" x14ac:dyDescent="0.3">
      <c r="I113" s="81"/>
    </row>
    <row r="114" spans="9:9" x14ac:dyDescent="0.3">
      <c r="I114" s="81"/>
    </row>
    <row r="115" spans="9:9" x14ac:dyDescent="0.3">
      <c r="I115" s="81"/>
    </row>
    <row r="116" spans="9:9" x14ac:dyDescent="0.3">
      <c r="I116" s="81"/>
    </row>
    <row r="117" spans="9:9" x14ac:dyDescent="0.3">
      <c r="I117" s="81"/>
    </row>
    <row r="118" spans="9:9" x14ac:dyDescent="0.3">
      <c r="I118" s="81"/>
    </row>
    <row r="119" spans="9:9" x14ac:dyDescent="0.3">
      <c r="I119" s="81"/>
    </row>
    <row r="120" spans="9:9" x14ac:dyDescent="0.3">
      <c r="I120" s="81"/>
    </row>
    <row r="121" spans="9:9" x14ac:dyDescent="0.3">
      <c r="I121" s="81"/>
    </row>
    <row r="122" spans="9:9" x14ac:dyDescent="0.3">
      <c r="I122" s="81"/>
    </row>
    <row r="123" spans="9:9" x14ac:dyDescent="0.3">
      <c r="I123" s="81"/>
    </row>
    <row r="124" spans="9:9" x14ac:dyDescent="0.3">
      <c r="I124" s="81"/>
    </row>
    <row r="125" spans="9:9" x14ac:dyDescent="0.3">
      <c r="I125" s="81"/>
    </row>
    <row r="126" spans="9:9" x14ac:dyDescent="0.3">
      <c r="I126" s="81"/>
    </row>
    <row r="127" spans="9:9" x14ac:dyDescent="0.3">
      <c r="I127" s="81"/>
    </row>
    <row r="128" spans="9:9" x14ac:dyDescent="0.3">
      <c r="I128" s="81"/>
    </row>
    <row r="129" spans="9:9" x14ac:dyDescent="0.3">
      <c r="I129" s="81"/>
    </row>
    <row r="130" spans="9:9" x14ac:dyDescent="0.3">
      <c r="I130" s="81"/>
    </row>
    <row r="131" spans="9:9" x14ac:dyDescent="0.3">
      <c r="I131" s="81"/>
    </row>
    <row r="132" spans="9:9" x14ac:dyDescent="0.3">
      <c r="I132" s="81"/>
    </row>
    <row r="133" spans="9:9" x14ac:dyDescent="0.3">
      <c r="I133" s="81"/>
    </row>
    <row r="134" spans="9:9" x14ac:dyDescent="0.3">
      <c r="I134" s="81"/>
    </row>
    <row r="135" spans="9:9" x14ac:dyDescent="0.3">
      <c r="I135" s="81"/>
    </row>
    <row r="136" spans="9:9" x14ac:dyDescent="0.3">
      <c r="I136" s="81"/>
    </row>
    <row r="137" spans="9:9" x14ac:dyDescent="0.3">
      <c r="I137" s="81"/>
    </row>
    <row r="138" spans="9:9" x14ac:dyDescent="0.3">
      <c r="I138" s="81"/>
    </row>
    <row r="139" spans="9:9" x14ac:dyDescent="0.3">
      <c r="I139" s="81"/>
    </row>
    <row r="140" spans="9:9" x14ac:dyDescent="0.3">
      <c r="I140" s="81"/>
    </row>
    <row r="141" spans="9:9" x14ac:dyDescent="0.3">
      <c r="I141" s="81"/>
    </row>
    <row r="142" spans="9:9" x14ac:dyDescent="0.3">
      <c r="I142" s="81"/>
    </row>
    <row r="143" spans="9:9" x14ac:dyDescent="0.3">
      <c r="I143" s="81"/>
    </row>
    <row r="144" spans="9:9" x14ac:dyDescent="0.3">
      <c r="I144" s="81"/>
    </row>
    <row r="145" spans="9:9" x14ac:dyDescent="0.3">
      <c r="I145" s="81"/>
    </row>
    <row r="146" spans="9:9" x14ac:dyDescent="0.3">
      <c r="I146" s="81"/>
    </row>
    <row r="147" spans="9:9" x14ac:dyDescent="0.3">
      <c r="I147" s="81"/>
    </row>
    <row r="148" spans="9:9" x14ac:dyDescent="0.3">
      <c r="I148" s="81"/>
    </row>
    <row r="149" spans="9:9" x14ac:dyDescent="0.3">
      <c r="I149" s="81"/>
    </row>
    <row r="150" spans="9:9" x14ac:dyDescent="0.3">
      <c r="I150" s="81"/>
    </row>
    <row r="151" spans="9:9" x14ac:dyDescent="0.3">
      <c r="I151" s="81"/>
    </row>
    <row r="152" spans="9:9" x14ac:dyDescent="0.3">
      <c r="I152" s="81"/>
    </row>
    <row r="153" spans="9:9" x14ac:dyDescent="0.3">
      <c r="I153" s="81"/>
    </row>
    <row r="154" spans="9:9" x14ac:dyDescent="0.3">
      <c r="I154" s="81"/>
    </row>
    <row r="155" spans="9:9" x14ac:dyDescent="0.3">
      <c r="I155" s="81"/>
    </row>
    <row r="156" spans="9:9" x14ac:dyDescent="0.3">
      <c r="I156" s="81"/>
    </row>
    <row r="157" spans="9:9" x14ac:dyDescent="0.3">
      <c r="I157" s="81"/>
    </row>
    <row r="158" spans="9:9" x14ac:dyDescent="0.3">
      <c r="I158" s="81"/>
    </row>
    <row r="159" spans="9:9" x14ac:dyDescent="0.3">
      <c r="I159" s="81"/>
    </row>
    <row r="160" spans="9:9" x14ac:dyDescent="0.3">
      <c r="I160" s="81"/>
    </row>
    <row r="161" spans="9:9" x14ac:dyDescent="0.3">
      <c r="I161" s="81"/>
    </row>
    <row r="162" spans="9:9" x14ac:dyDescent="0.3">
      <c r="I162" s="81"/>
    </row>
    <row r="163" spans="9:9" x14ac:dyDescent="0.3">
      <c r="I163" s="81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E5BAA-BC3C-4961-846C-6BF99A701EC7}">
  <dimension ref="A1:R50"/>
  <sheetViews>
    <sheetView workbookViewId="0">
      <selection activeCell="L9" sqref="L9"/>
    </sheetView>
  </sheetViews>
  <sheetFormatPr defaultRowHeight="14.4" x14ac:dyDescent="0.3"/>
  <cols>
    <col min="1" max="1" width="14.77734375" customWidth="1"/>
  </cols>
  <sheetData>
    <row r="1" spans="1:18" x14ac:dyDescent="0.3">
      <c r="N1" s="82"/>
      <c r="O1" s="82"/>
      <c r="P1" s="82"/>
      <c r="Q1" s="81"/>
      <c r="R1" s="81"/>
    </row>
    <row r="2" spans="1:18" x14ac:dyDescent="0.3">
      <c r="A2" s="98" t="s">
        <v>16</v>
      </c>
      <c r="B2" s="98" t="s">
        <v>17</v>
      </c>
      <c r="C2" s="98" t="s">
        <v>18</v>
      </c>
      <c r="D2" s="98" t="s">
        <v>19</v>
      </c>
      <c r="E2" s="98"/>
      <c r="F2" s="99" t="s">
        <v>20</v>
      </c>
      <c r="G2" s="98"/>
      <c r="H2" s="98"/>
      <c r="I2" s="98"/>
      <c r="J2" s="98" t="s">
        <v>17</v>
      </c>
      <c r="K2" s="98" t="s">
        <v>18</v>
      </c>
      <c r="L2" s="98" t="s">
        <v>19</v>
      </c>
      <c r="N2" s="82"/>
      <c r="O2" s="82"/>
      <c r="P2" s="82"/>
      <c r="Q2" s="83"/>
      <c r="R2" s="83"/>
    </row>
    <row r="3" spans="1:18" x14ac:dyDescent="0.3">
      <c r="A3" s="100" t="s">
        <v>21</v>
      </c>
      <c r="B3" s="100"/>
      <c r="C3" s="101">
        <v>885</v>
      </c>
      <c r="D3" s="101"/>
      <c r="E3" s="101"/>
      <c r="F3" s="102" t="s">
        <v>22</v>
      </c>
      <c r="G3" s="101"/>
      <c r="H3" s="101"/>
      <c r="I3" s="101"/>
      <c r="J3" s="101"/>
      <c r="K3" s="101"/>
      <c r="L3" s="101">
        <v>4812</v>
      </c>
      <c r="N3" s="82"/>
      <c r="O3" s="82"/>
      <c r="P3" s="82"/>
      <c r="Q3" s="81"/>
      <c r="R3" s="81"/>
    </row>
    <row r="4" spans="1:18" x14ac:dyDescent="0.3">
      <c r="A4" s="18" t="s">
        <v>23</v>
      </c>
      <c r="B4" s="18"/>
      <c r="C4" s="103">
        <v>10239</v>
      </c>
      <c r="D4" s="103">
        <v>13798</v>
      </c>
      <c r="E4" s="103"/>
      <c r="F4" s="104" t="s">
        <v>24</v>
      </c>
      <c r="G4" s="103"/>
      <c r="H4" s="103"/>
      <c r="I4" s="103"/>
      <c r="J4" s="103"/>
      <c r="K4" s="103">
        <v>4035</v>
      </c>
      <c r="L4" s="103"/>
      <c r="N4" s="82"/>
      <c r="O4" s="82"/>
      <c r="P4" s="82"/>
      <c r="Q4" s="81"/>
      <c r="R4" s="81"/>
    </row>
    <row r="5" spans="1:18" x14ac:dyDescent="0.3">
      <c r="A5" s="18" t="s">
        <v>26</v>
      </c>
      <c r="B5" s="18"/>
      <c r="C5" s="103"/>
      <c r="D5" s="103">
        <v>375</v>
      </c>
      <c r="E5" s="103"/>
      <c r="F5" s="104" t="s">
        <v>25</v>
      </c>
      <c r="G5" s="103"/>
      <c r="H5" s="103"/>
      <c r="I5" s="103"/>
      <c r="J5" s="103"/>
      <c r="K5" s="103">
        <v>7089</v>
      </c>
      <c r="L5" s="103">
        <f>K5+Resultaat!G19</f>
        <v>9360.67</v>
      </c>
      <c r="N5" s="82"/>
      <c r="O5" s="81"/>
      <c r="P5" s="82"/>
      <c r="Q5" s="83"/>
      <c r="R5" s="83"/>
    </row>
    <row r="6" spans="1:18" x14ac:dyDescent="0.3">
      <c r="A6" s="98" t="s">
        <v>2</v>
      </c>
      <c r="B6" s="98"/>
      <c r="C6" s="105">
        <f>SUM(C3:C5)</f>
        <v>11124</v>
      </c>
      <c r="D6" s="105">
        <f>SUM(D3:D5)</f>
        <v>14173</v>
      </c>
      <c r="E6" s="106"/>
      <c r="F6" s="107"/>
      <c r="G6" s="106"/>
      <c r="H6" s="106"/>
      <c r="I6" s="106"/>
      <c r="J6" s="106"/>
      <c r="K6" s="105">
        <f>SUM(K3:K5)</f>
        <v>11124</v>
      </c>
      <c r="L6" s="105">
        <f>SUM(L3:L5)</f>
        <v>14172.67</v>
      </c>
      <c r="N6" s="81"/>
      <c r="O6" s="81"/>
      <c r="P6" s="81"/>
      <c r="Q6" s="81"/>
      <c r="R6" s="81"/>
    </row>
    <row r="7" spans="1:18" x14ac:dyDescent="0.3">
      <c r="N7" s="80"/>
      <c r="O7" s="81"/>
      <c r="P7" s="80"/>
      <c r="Q7" s="84"/>
      <c r="R7" s="84"/>
    </row>
    <row r="8" spans="1:18" x14ac:dyDescent="0.3">
      <c r="N8" s="81"/>
      <c r="O8" s="81"/>
      <c r="P8" s="81"/>
      <c r="Q8" s="81"/>
      <c r="R8" s="81"/>
    </row>
    <row r="9" spans="1:18" x14ac:dyDescent="0.3">
      <c r="L9" s="108"/>
      <c r="N9" s="81"/>
      <c r="O9" s="81"/>
      <c r="P9" s="81"/>
      <c r="Q9" s="81"/>
      <c r="R9" s="81"/>
    </row>
    <row r="10" spans="1:18" x14ac:dyDescent="0.3">
      <c r="N10" s="80"/>
      <c r="O10" s="81"/>
      <c r="P10" s="81"/>
      <c r="Q10" s="81"/>
      <c r="R10" s="81"/>
    </row>
    <row r="11" spans="1:18" x14ac:dyDescent="0.3">
      <c r="N11" s="81"/>
      <c r="O11" s="81"/>
      <c r="P11" s="81"/>
      <c r="Q11" s="81"/>
      <c r="R11" s="81"/>
    </row>
    <row r="12" spans="1:18" x14ac:dyDescent="0.3">
      <c r="N12" s="80"/>
      <c r="O12" s="81"/>
      <c r="P12" s="81"/>
      <c r="Q12" s="81"/>
      <c r="R12" s="81"/>
    </row>
    <row r="13" spans="1:18" x14ac:dyDescent="0.3">
      <c r="N13" s="82"/>
      <c r="O13" s="82"/>
      <c r="P13" s="82"/>
      <c r="Q13" s="83"/>
      <c r="R13" s="83"/>
    </row>
    <row r="14" spans="1:18" x14ac:dyDescent="0.3">
      <c r="N14" s="82"/>
      <c r="O14" s="82"/>
      <c r="P14" s="82"/>
      <c r="Q14" s="81"/>
      <c r="R14" s="81"/>
    </row>
    <row r="15" spans="1:18" x14ac:dyDescent="0.3">
      <c r="N15" s="82"/>
      <c r="O15" s="82"/>
      <c r="P15" s="82"/>
      <c r="Q15" s="81"/>
      <c r="R15" s="81"/>
    </row>
    <row r="16" spans="1:18" x14ac:dyDescent="0.3">
      <c r="N16" s="82"/>
      <c r="O16" s="81"/>
      <c r="P16" s="82"/>
      <c r="Q16" s="83"/>
      <c r="R16" s="83"/>
    </row>
    <row r="17" spans="14:18" x14ac:dyDescent="0.3">
      <c r="N17" s="81"/>
      <c r="O17" s="81"/>
      <c r="P17" s="81"/>
      <c r="Q17" s="81"/>
      <c r="R17" s="81"/>
    </row>
    <row r="18" spans="14:18" x14ac:dyDescent="0.3">
      <c r="N18" s="80"/>
      <c r="O18" s="81"/>
      <c r="P18" s="81"/>
      <c r="Q18" s="81"/>
      <c r="R18" s="81"/>
    </row>
    <row r="19" spans="14:18" x14ac:dyDescent="0.3">
      <c r="N19" s="82"/>
      <c r="O19" s="82"/>
      <c r="P19" s="82"/>
      <c r="Q19" s="81"/>
      <c r="R19" s="81"/>
    </row>
    <row r="20" spans="14:18" x14ac:dyDescent="0.3">
      <c r="N20" s="82"/>
      <c r="O20" s="82"/>
      <c r="P20" s="82"/>
      <c r="Q20" s="81"/>
      <c r="R20" s="81"/>
    </row>
    <row r="21" spans="14:18" x14ac:dyDescent="0.3">
      <c r="N21" s="82"/>
      <c r="O21" s="81"/>
      <c r="P21" s="82"/>
      <c r="Q21" s="81"/>
      <c r="R21" s="81"/>
    </row>
    <row r="22" spans="14:18" x14ac:dyDescent="0.3">
      <c r="N22" s="81"/>
      <c r="O22" s="81"/>
      <c r="P22" s="81"/>
      <c r="Q22" s="81"/>
      <c r="R22" s="81"/>
    </row>
    <row r="23" spans="14:18" x14ac:dyDescent="0.3">
      <c r="N23" s="80"/>
      <c r="O23" s="81"/>
      <c r="P23" s="81"/>
      <c r="Q23" s="81"/>
      <c r="R23" s="81"/>
    </row>
    <row r="24" spans="14:18" x14ac:dyDescent="0.3">
      <c r="N24" s="82"/>
      <c r="O24" s="82"/>
      <c r="P24" s="82"/>
      <c r="Q24" s="81"/>
      <c r="R24" s="81"/>
    </row>
    <row r="25" spans="14:18" x14ac:dyDescent="0.3">
      <c r="N25" s="82"/>
      <c r="O25" s="82"/>
      <c r="P25" s="82"/>
      <c r="Q25" s="81"/>
      <c r="R25" s="81"/>
    </row>
    <row r="26" spans="14:18" x14ac:dyDescent="0.3">
      <c r="N26" s="82"/>
      <c r="O26" s="82"/>
      <c r="P26" s="82"/>
      <c r="Q26" s="81"/>
      <c r="R26" s="81"/>
    </row>
    <row r="27" spans="14:18" x14ac:dyDescent="0.3">
      <c r="N27" s="82"/>
      <c r="O27" s="81"/>
      <c r="P27" s="82"/>
      <c r="Q27" s="81"/>
      <c r="R27" s="81"/>
    </row>
    <row r="28" spans="14:18" x14ac:dyDescent="0.3">
      <c r="N28" s="81"/>
      <c r="O28" s="81"/>
      <c r="P28" s="81"/>
      <c r="Q28" s="81"/>
      <c r="R28" s="81"/>
    </row>
    <row r="29" spans="14:18" x14ac:dyDescent="0.3">
      <c r="N29" s="80"/>
      <c r="O29" s="81"/>
      <c r="P29" s="81"/>
      <c r="Q29" s="81"/>
      <c r="R29" s="81"/>
    </row>
    <row r="30" spans="14:18" x14ac:dyDescent="0.3">
      <c r="N30" s="82"/>
      <c r="O30" s="82"/>
      <c r="P30" s="82"/>
      <c r="Q30" s="81"/>
      <c r="R30" s="81"/>
    </row>
    <row r="31" spans="14:18" x14ac:dyDescent="0.3">
      <c r="N31" s="82"/>
      <c r="O31" s="82"/>
      <c r="P31" s="82"/>
      <c r="Q31" s="81"/>
      <c r="R31" s="81"/>
    </row>
    <row r="32" spans="14:18" x14ac:dyDescent="0.3">
      <c r="N32" s="82"/>
      <c r="O32" s="81"/>
      <c r="P32" s="82"/>
      <c r="Q32" s="81"/>
      <c r="R32" s="81"/>
    </row>
    <row r="33" spans="14:18" x14ac:dyDescent="0.3">
      <c r="N33" s="81"/>
      <c r="O33" s="81"/>
      <c r="P33" s="81"/>
      <c r="Q33" s="81"/>
      <c r="R33" s="81"/>
    </row>
    <row r="34" spans="14:18" x14ac:dyDescent="0.3">
      <c r="N34" s="80"/>
      <c r="O34" s="81"/>
      <c r="P34" s="81"/>
      <c r="Q34" s="81"/>
      <c r="R34" s="81"/>
    </row>
    <row r="35" spans="14:18" x14ac:dyDescent="0.3">
      <c r="N35" s="82"/>
      <c r="O35" s="82"/>
      <c r="P35" s="82"/>
      <c r="Q35" s="82"/>
      <c r="R35" s="83"/>
    </row>
    <row r="36" spans="14:18" x14ac:dyDescent="0.3">
      <c r="N36" s="82"/>
      <c r="O36" s="82"/>
      <c r="P36" s="82"/>
      <c r="Q36" s="81"/>
      <c r="R36" s="82"/>
    </row>
    <row r="37" spans="14:18" x14ac:dyDescent="0.3">
      <c r="N37" s="82"/>
      <c r="O37" s="81"/>
      <c r="P37" s="82"/>
      <c r="Q37" s="82"/>
      <c r="R37" s="83"/>
    </row>
    <row r="38" spans="14:18" x14ac:dyDescent="0.3">
      <c r="N38" s="81"/>
      <c r="O38" s="81"/>
      <c r="P38" s="81"/>
      <c r="Q38" s="81"/>
      <c r="R38" s="81"/>
    </row>
    <row r="39" spans="14:18" x14ac:dyDescent="0.3">
      <c r="N39" s="80"/>
      <c r="O39" s="81"/>
      <c r="P39" s="81"/>
      <c r="Q39" s="81"/>
      <c r="R39" s="81"/>
    </row>
    <row r="40" spans="14:18" x14ac:dyDescent="0.3">
      <c r="N40" s="82"/>
      <c r="O40" s="82"/>
      <c r="P40" s="82"/>
      <c r="Q40" s="83"/>
      <c r="R40" s="81"/>
    </row>
    <row r="41" spans="14:18" x14ac:dyDescent="0.3">
      <c r="N41" s="82"/>
      <c r="O41" s="82"/>
      <c r="P41" s="82"/>
      <c r="Q41" s="81"/>
      <c r="R41" s="81"/>
    </row>
    <row r="42" spans="14:18" x14ac:dyDescent="0.3">
      <c r="N42" s="82"/>
      <c r="O42" s="82"/>
      <c r="P42" s="82"/>
      <c r="Q42" s="81"/>
      <c r="R42" s="81"/>
    </row>
    <row r="43" spans="14:18" x14ac:dyDescent="0.3">
      <c r="N43" s="82"/>
      <c r="O43" s="82"/>
      <c r="P43" s="82"/>
      <c r="Q43" s="81"/>
      <c r="R43" s="81"/>
    </row>
    <row r="44" spans="14:18" x14ac:dyDescent="0.3">
      <c r="N44" s="82"/>
      <c r="O44" s="82"/>
      <c r="P44" s="82"/>
      <c r="Q44" s="81"/>
      <c r="R44" s="81"/>
    </row>
    <row r="45" spans="14:18" x14ac:dyDescent="0.3">
      <c r="N45" s="82"/>
      <c r="O45" s="81"/>
      <c r="P45" s="82"/>
      <c r="Q45" s="83"/>
      <c r="R45" s="81"/>
    </row>
    <row r="46" spans="14:18" x14ac:dyDescent="0.3">
      <c r="N46" s="81"/>
      <c r="O46" s="81"/>
      <c r="P46" s="81"/>
      <c r="Q46" s="81"/>
      <c r="R46" s="81"/>
    </row>
    <row r="47" spans="14:18" x14ac:dyDescent="0.3">
      <c r="N47" s="82"/>
      <c r="O47" s="82"/>
      <c r="P47" s="82"/>
      <c r="Q47" s="81"/>
      <c r="R47" s="81"/>
    </row>
    <row r="48" spans="14:18" x14ac:dyDescent="0.3">
      <c r="N48" s="80"/>
      <c r="O48" s="81"/>
      <c r="P48" s="80"/>
      <c r="Q48" s="81"/>
      <c r="R48" s="84"/>
    </row>
    <row r="49" spans="14:18" x14ac:dyDescent="0.3">
      <c r="N49" s="81"/>
      <c r="O49" s="81"/>
      <c r="P49" s="81"/>
      <c r="Q49" s="81"/>
      <c r="R49" s="81"/>
    </row>
    <row r="50" spans="14:18" x14ac:dyDescent="0.3">
      <c r="N50" s="80"/>
      <c r="O50" s="81"/>
      <c r="P50" s="80"/>
      <c r="Q50" s="84"/>
      <c r="R50" s="8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F183FBE3FAB4684DBCC2DB4767587" ma:contentTypeVersion="11" ma:contentTypeDescription="Een nieuw document maken." ma:contentTypeScope="" ma:versionID="eda15ad68b0e41ae10c759c8ef85e8b7">
  <xsd:schema xmlns:xsd="http://www.w3.org/2001/XMLSchema" xmlns:xs="http://www.w3.org/2001/XMLSchema" xmlns:p="http://schemas.microsoft.com/office/2006/metadata/properties" xmlns:ns3="f2e026f6-a418-444a-9f70-84c0aa416bb3" xmlns:ns4="fde76ed4-7f0e-4d7b-8ea4-e5e9431540d8" targetNamespace="http://schemas.microsoft.com/office/2006/metadata/properties" ma:root="true" ma:fieldsID="0de14daf78d56cd9c8f1c1acb4bced53" ns3:_="" ns4:_="">
    <xsd:import namespace="f2e026f6-a418-444a-9f70-84c0aa416bb3"/>
    <xsd:import namespace="fde76ed4-7f0e-4d7b-8ea4-e5e9431540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026f6-a418-444a-9f70-84c0aa416b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6ed4-7f0e-4d7b-8ea4-e5e9431540d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BBCC08-7402-460B-B852-AE3F5415A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e026f6-a418-444a-9f70-84c0aa416bb3"/>
    <ds:schemaRef ds:uri="fde76ed4-7f0e-4d7b-8ea4-e5e9431540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B9608E-63EB-469E-A9A6-16DFA66B15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2FF59D-64F9-46BA-8106-601B6FFE3B4C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f2e026f6-a418-444a-9f70-84c0aa416bb3"/>
    <ds:schemaRef ds:uri="fde76ed4-7f0e-4d7b-8ea4-e5e9431540d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Resultaat</vt:lpstr>
      <vt:lpstr>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Matthijs Goedvolk</dc:creator>
  <cp:lastModifiedBy>Matthijs Goedvolk</cp:lastModifiedBy>
  <dcterms:created xsi:type="dcterms:W3CDTF">2020-09-23T18:22:24Z</dcterms:created>
  <dcterms:modified xsi:type="dcterms:W3CDTF">2022-05-12T08:22:00Z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0x0101008CFF183FBE3FAB4684DBCC2DB4767587</vt:lpwstr>
  </property>
</Properties>
</file>